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nrz55\FAUbox\unrz191fkt (FunktionsFaubox unrz191)\Teaching\NLPE-LRZ-2025\"/>
    </mc:Choice>
  </mc:AlternateContent>
  <xr:revisionPtr revIDLastSave="0" documentId="13_ncr:1_{7F2391E1-7DB3-433C-B0D8-3FE33446FDD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D11" i="1"/>
  <c r="C11" i="1"/>
  <c r="I10" i="1"/>
  <c r="H10" i="1"/>
  <c r="G10" i="1"/>
  <c r="E10" i="1"/>
  <c r="D10" i="1"/>
  <c r="C10" i="1"/>
  <c r="I9" i="1"/>
  <c r="H9" i="1"/>
  <c r="G9" i="1"/>
  <c r="F9" i="1"/>
  <c r="F5" i="1"/>
  <c r="E5" i="1"/>
  <c r="B5" i="1"/>
  <c r="I3" i="1"/>
  <c r="I5" i="1" s="1"/>
  <c r="H3" i="1"/>
  <c r="H5" i="1" s="1"/>
  <c r="G3" i="1"/>
  <c r="G5" i="1" s="1"/>
  <c r="E3" i="1"/>
  <c r="D3" i="1"/>
  <c r="D5" i="1" s="1"/>
  <c r="C3" i="1"/>
  <c r="C5" i="1" s="1"/>
</calcChain>
</file>

<file path=xl/sharedStrings.xml><?xml version="1.0" encoding="utf-8"?>
<sst xmlns="http://schemas.openxmlformats.org/spreadsheetml/2006/main" count="23" uniqueCount="23">
  <si>
    <t>HN novec</t>
  </si>
  <si>
    <t>HN SSE</t>
  </si>
  <si>
    <t>HN AVX</t>
  </si>
  <si>
    <t>HN AVX512</t>
  </si>
  <si>
    <t>FN novec</t>
  </si>
  <si>
    <t>FN SSE</t>
  </si>
  <si>
    <t>FN AVX</t>
  </si>
  <si>
    <t>FN AVX512</t>
  </si>
  <si>
    <t>Instructions total</t>
  </si>
  <si>
    <t>Instructions arith</t>
  </si>
  <si>
    <t>Vectorization ratio [%]</t>
  </si>
  <si>
    <t>Percentage Arithmetic [%]</t>
  </si>
  <si>
    <t>runtime</t>
  </si>
  <si>
    <t>cpi</t>
  </si>
  <si>
    <t>Instructions vs HN [%]</t>
  </si>
  <si>
    <t>Instruction vs novec [%]</t>
  </si>
  <si>
    <t>Instructions arith vs novec [%]</t>
  </si>
  <si>
    <t>Expectations:</t>
  </si>
  <si>
    <t># of instructions should go down with SIMD width</t>
  </si>
  <si>
    <t>Arithmetic instructions should dominate</t>
  </si>
  <si>
    <t xml:space="preserve">Runtime should go down with growing SIMD width </t>
  </si>
  <si>
    <t>HN should be twice as fast as FN</t>
  </si>
  <si>
    <t>HN should have half the instructions of 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</si>
</sst>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2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9C5700"/>
      <name val="Calibri"/>
      <family val="2"/>
      <charset val="1"/>
    </font>
    <font>
      <sz val="12"/>
      <color rgb="FF9C5700"/>
      <name val="Calibri"/>
      <family val="2"/>
      <charset val="1"/>
    </font>
    <font>
      <b/>
      <sz val="16"/>
      <color rgb="FF000000"/>
      <name val="Courier New"/>
      <family val="1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DBDBDB"/>
        <bgColor rgb="FFF8CBAD"/>
      </patternFill>
    </fill>
    <fill>
      <patternFill patternType="solid">
        <fgColor rgb="FFF8CBAD"/>
        <bgColor rgb="FFDBDBD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2" borderId="0" applyBorder="0" applyProtection="0"/>
    <xf numFmtId="0" fontId="5" fillId="3" borderId="0" applyBorder="0" applyProtection="0"/>
    <xf numFmtId="0" fontId="5" fillId="4" borderId="0" applyBorder="0" applyProtection="0"/>
  </cellStyleXfs>
  <cellXfs count="1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2" borderId="1" xfId="1" applyFont="1" applyBorder="1" applyAlignment="1" applyProtection="1">
      <alignment horizontal="center"/>
    </xf>
    <xf numFmtId="0" fontId="4" fillId="3" borderId="1" xfId="2" applyFont="1" applyBorder="1" applyAlignment="1" applyProtection="1">
      <alignment horizontal="center"/>
    </xf>
    <xf numFmtId="11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2" fontId="1" fillId="4" borderId="1" xfId="3" applyNumberFormat="1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</cellXfs>
  <cellStyles count="4">
    <cellStyle name="Excel Built-in 40% - Accent2" xfId="3" xr:uid="{00000000-0005-0000-0000-000008000000}"/>
    <cellStyle name="Excel Built-in 40% - Accent3" xfId="2" xr:uid="{00000000-0005-0000-0000-000007000000}"/>
    <cellStyle name="Excel Built-in Neutral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70" zoomScaleNormal="70" workbookViewId="0">
      <selection activeCell="G16" sqref="G16"/>
    </sheetView>
  </sheetViews>
  <sheetFormatPr baseColWidth="10" defaultColWidth="10.69921875" defaultRowHeight="15.6" x14ac:dyDescent="0.3"/>
  <cols>
    <col min="1" max="1" width="50.5" style="1" customWidth="1"/>
    <col min="2" max="2" width="20.796875" style="1" customWidth="1"/>
    <col min="3" max="3" width="24.5" style="1" customWidth="1"/>
    <col min="4" max="9" width="20.796875" style="1" customWidth="1"/>
  </cols>
  <sheetData>
    <row r="1" spans="1:9" ht="23.4" x14ac:dyDescent="0.4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ht="23.4" x14ac:dyDescent="0.45">
      <c r="A2" s="4" t="s">
        <v>8</v>
      </c>
      <c r="B2" s="5">
        <v>21903430000</v>
      </c>
      <c r="C2" s="5">
        <v>27629710000</v>
      </c>
      <c r="D2" s="5">
        <v>28430100000</v>
      </c>
      <c r="E2" s="5">
        <v>5077581000</v>
      </c>
      <c r="F2" s="5">
        <v>34572490000</v>
      </c>
      <c r="G2" s="5">
        <v>35313500000</v>
      </c>
      <c r="H2" s="5">
        <v>16625810000</v>
      </c>
      <c r="I2" s="5">
        <v>6435725000</v>
      </c>
    </row>
    <row r="3" spans="1:9" ht="23.4" x14ac:dyDescent="0.45">
      <c r="A3" s="4" t="s">
        <v>9</v>
      </c>
      <c r="B3" s="5">
        <v>10682090000</v>
      </c>
      <c r="C3" s="5">
        <f>5867155000+401167300</f>
        <v>6268322300</v>
      </c>
      <c r="D3" s="5">
        <f>2868029000+1150485000+40107530</f>
        <v>4058621530</v>
      </c>
      <c r="E3" s="5">
        <f>2632193000+40172790</f>
        <v>2672365790</v>
      </c>
      <c r="F3" s="5">
        <v>18430720000</v>
      </c>
      <c r="G3" s="5">
        <f>10441770000+167139000</f>
        <v>10608909000</v>
      </c>
      <c r="H3" s="5">
        <f>5308475000+776513300+40108030</f>
        <v>6125096330</v>
      </c>
      <c r="I3" s="5">
        <f>4128818000+65643130</f>
        <v>4194461130</v>
      </c>
    </row>
    <row r="4" spans="1:9" ht="23.4" x14ac:dyDescent="0.45">
      <c r="A4" s="4" t="s">
        <v>10</v>
      </c>
      <c r="B4" s="6">
        <v>0</v>
      </c>
      <c r="C4" s="7">
        <v>93.6</v>
      </c>
      <c r="D4" s="8">
        <v>71.599999999999994</v>
      </c>
      <c r="E4" s="8">
        <v>98.5</v>
      </c>
      <c r="F4" s="8">
        <v>0</v>
      </c>
      <c r="G4" s="8">
        <v>98.4</v>
      </c>
      <c r="H4" s="8">
        <v>87.3</v>
      </c>
      <c r="I4" s="8">
        <v>98.4</v>
      </c>
    </row>
    <row r="5" spans="1:9" ht="23.4" x14ac:dyDescent="0.45">
      <c r="A5" s="4" t="s">
        <v>11</v>
      </c>
      <c r="B5" s="9">
        <f t="shared" ref="B5:I5" si="0">B3/B2*100</f>
        <v>48.769028412444996</v>
      </c>
      <c r="C5" s="9">
        <f t="shared" si="0"/>
        <v>22.686891393358817</v>
      </c>
      <c r="D5" s="9">
        <f t="shared" si="0"/>
        <v>14.275790552970266</v>
      </c>
      <c r="E5" s="9">
        <f t="shared" si="0"/>
        <v>52.63068752620589</v>
      </c>
      <c r="F5" s="9">
        <f t="shared" si="0"/>
        <v>53.310363239674089</v>
      </c>
      <c r="G5" s="9">
        <f t="shared" si="0"/>
        <v>30.042077392498616</v>
      </c>
      <c r="H5" s="9">
        <f t="shared" si="0"/>
        <v>36.840889737101527</v>
      </c>
      <c r="I5" s="9">
        <f t="shared" si="0"/>
        <v>65.174648233105046</v>
      </c>
    </row>
    <row r="6" spans="1:9" ht="23.4" x14ac:dyDescent="0.45">
      <c r="A6" s="4" t="s">
        <v>12</v>
      </c>
      <c r="B6" s="10">
        <v>5.83</v>
      </c>
      <c r="C6" s="10">
        <v>6.2</v>
      </c>
      <c r="D6" s="10">
        <v>6</v>
      </c>
      <c r="E6" s="10">
        <v>5.96</v>
      </c>
      <c r="F6" s="6">
        <v>10.7</v>
      </c>
      <c r="G6" s="8">
        <v>6.36</v>
      </c>
      <c r="H6" s="8">
        <v>3.43</v>
      </c>
      <c r="I6" s="10">
        <v>6.99</v>
      </c>
    </row>
    <row r="7" spans="1:9" ht="23.4" x14ac:dyDescent="0.45">
      <c r="A7" s="4" t="s">
        <v>13</v>
      </c>
      <c r="B7" s="6">
        <v>0.63500000000000001</v>
      </c>
      <c r="C7" s="6">
        <v>0.53600000000000003</v>
      </c>
      <c r="D7" s="6">
        <v>0.503</v>
      </c>
      <c r="E7" s="11">
        <v>2.8</v>
      </c>
      <c r="F7" s="6">
        <v>0.73</v>
      </c>
      <c r="G7" s="6">
        <v>0.43</v>
      </c>
      <c r="H7" s="6">
        <v>0.49099999999999999</v>
      </c>
      <c r="I7" s="6">
        <v>2.59</v>
      </c>
    </row>
    <row r="8" spans="1:9" ht="23.4" x14ac:dyDescent="0.45">
      <c r="A8" s="4"/>
      <c r="B8" s="6"/>
      <c r="C8" s="6"/>
      <c r="D8" s="6"/>
      <c r="E8" s="6"/>
      <c r="F8" s="6"/>
      <c r="G8" s="6"/>
      <c r="H8" s="6"/>
      <c r="I8" s="6"/>
    </row>
    <row r="9" spans="1:9" ht="23.4" x14ac:dyDescent="0.45">
      <c r="A9" s="4" t="s">
        <v>14</v>
      </c>
      <c r="B9" s="10"/>
      <c r="C9" s="10"/>
      <c r="D9" s="10"/>
      <c r="E9" s="10"/>
      <c r="F9" s="9">
        <f>100*F2/B2</f>
        <v>157.84052999918276</v>
      </c>
      <c r="G9" s="9">
        <f>100*G2/C2</f>
        <v>127.80988291227088</v>
      </c>
      <c r="H9" s="9">
        <f>100*H2/D2</f>
        <v>58.47960436298149</v>
      </c>
      <c r="I9" s="9">
        <f>100*I2/E2</f>
        <v>126.74785493328417</v>
      </c>
    </row>
    <row r="10" spans="1:9" ht="23.4" x14ac:dyDescent="0.45">
      <c r="A10" s="4" t="s">
        <v>15</v>
      </c>
      <c r="B10" s="10"/>
      <c r="C10" s="9">
        <f>100*C2/$B$2</f>
        <v>126.14330266994713</v>
      </c>
      <c r="D10" s="9">
        <f>100*D2/$B$2</f>
        <v>129.79747920759442</v>
      </c>
      <c r="E10" s="9">
        <f>100*E2/$B$2</f>
        <v>23.181670633320898</v>
      </c>
      <c r="G10" s="9">
        <f>100*G2/$F$2</f>
        <v>102.14335154916525</v>
      </c>
      <c r="H10" s="9">
        <f>100*H2/$F$2</f>
        <v>48.089709477101593</v>
      </c>
      <c r="I10" s="9">
        <f>100*I2/$F$2</f>
        <v>18.615161939449546</v>
      </c>
    </row>
    <row r="11" spans="1:9" ht="23.4" x14ac:dyDescent="0.45">
      <c r="A11" s="4" t="s">
        <v>16</v>
      </c>
      <c r="B11" s="10"/>
      <c r="C11" s="9">
        <f>100*C3/$B$3</f>
        <v>58.680672976917435</v>
      </c>
      <c r="D11" s="9">
        <f>100*D3/$B$3</f>
        <v>37.994638970463647</v>
      </c>
      <c r="E11" s="9">
        <f>100*E3/$B$3</f>
        <v>25.017255892807494</v>
      </c>
      <c r="G11" s="9">
        <f>100*G3/$F$3</f>
        <v>57.561012266476837</v>
      </c>
      <c r="H11" s="9">
        <f>100*H3/$F$3</f>
        <v>33.23308221274047</v>
      </c>
      <c r="I11" s="9">
        <f>100*I3/$F$3</f>
        <v>22.757988456229601</v>
      </c>
    </row>
    <row r="12" spans="1:9" x14ac:dyDescent="0.3">
      <c r="B12" s="12"/>
      <c r="C12" s="12"/>
      <c r="D12" s="12"/>
      <c r="E12" s="12"/>
      <c r="F12" s="12"/>
      <c r="G12" s="12"/>
      <c r="H12" s="12"/>
      <c r="I12" s="12"/>
    </row>
    <row r="13" spans="1:9" x14ac:dyDescent="0.3">
      <c r="B13" s="12"/>
      <c r="C13" s="12"/>
      <c r="D13" s="12"/>
      <c r="E13" s="12"/>
      <c r="F13" s="12"/>
      <c r="G13" s="12"/>
      <c r="H13" s="12"/>
      <c r="I13" s="12"/>
    </row>
    <row r="17" spans="1:4" ht="38.4" customHeight="1" x14ac:dyDescent="0.3">
      <c r="A17" s="13" t="s">
        <v>17</v>
      </c>
      <c r="B17" s="15" t="s">
        <v>18</v>
      </c>
      <c r="C17" s="15"/>
      <c r="D17" s="15"/>
    </row>
    <row r="18" spans="1:4" ht="37.35" customHeight="1" x14ac:dyDescent="0.3">
      <c r="B18" s="15" t="s">
        <v>19</v>
      </c>
      <c r="C18" s="15"/>
      <c r="D18" s="15"/>
    </row>
    <row r="19" spans="1:4" ht="36.15" customHeight="1" x14ac:dyDescent="0.3">
      <c r="B19" s="15" t="s">
        <v>20</v>
      </c>
      <c r="C19" s="15"/>
      <c r="D19" s="15"/>
    </row>
    <row r="20" spans="1:4" ht="30.9" customHeight="1" x14ac:dyDescent="0.3">
      <c r="B20" s="15" t="s">
        <v>21</v>
      </c>
      <c r="C20" s="15"/>
      <c r="D20" s="15"/>
    </row>
    <row r="21" spans="1:4" ht="29.85" customHeight="1" x14ac:dyDescent="0.3">
      <c r="B21" s="16" t="s">
        <v>22</v>
      </c>
      <c r="C21" s="16"/>
      <c r="D21" s="16"/>
    </row>
    <row r="22" spans="1:4" x14ac:dyDescent="0.3">
      <c r="B22" s="14"/>
      <c r="C22" s="14"/>
    </row>
    <row r="23" spans="1:4" x14ac:dyDescent="0.3">
      <c r="B23" s="14"/>
      <c r="C23" s="14"/>
    </row>
    <row r="24" spans="1:4" x14ac:dyDescent="0.3">
      <c r="B24" s="14"/>
      <c r="C24" s="14"/>
    </row>
  </sheetData>
  <mergeCells count="5">
    <mergeCell ref="B17:D17"/>
    <mergeCell ref="B18:D18"/>
    <mergeCell ref="B19:D19"/>
    <mergeCell ref="B20:D20"/>
    <mergeCell ref="B21:D2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Eitzinger</dc:creator>
  <dc:description/>
  <cp:lastModifiedBy>Hager, Georg (RRZE)</cp:lastModifiedBy>
  <cp:revision>3</cp:revision>
  <dcterms:created xsi:type="dcterms:W3CDTF">2020-06-30T05:40:52Z</dcterms:created>
  <dcterms:modified xsi:type="dcterms:W3CDTF">2025-12-04T09:21:21Z</dcterms:modified>
  <dc:language>en-US</dc:language>
</cp:coreProperties>
</file>