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n/Downloads/"/>
    </mc:Choice>
  </mc:AlternateContent>
  <xr:revisionPtr revIDLastSave="0" documentId="13_ncr:1_{C5E95DE1-BE1D-4A4A-930A-7CEED15DB4CD}" xr6:coauthVersionLast="47" xr6:coauthVersionMax="47" xr10:uidLastSave="{00000000-0000-0000-0000-000000000000}"/>
  <bookViews>
    <workbookView xWindow="0" yWindow="500" windowWidth="19200" windowHeight="21100" xr2:uid="{763EE034-DEB6-184C-BC7E-3BE6D90C7B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11" i="1" s="1"/>
  <c r="H3" i="1"/>
  <c r="H11" i="1" s="1"/>
  <c r="G3" i="1"/>
  <c r="E3" i="1"/>
  <c r="D3" i="1"/>
  <c r="D5" i="1" s="1"/>
  <c r="C3" i="1"/>
  <c r="I10" i="1"/>
  <c r="I9" i="1"/>
  <c r="H9" i="1"/>
  <c r="I5" i="1"/>
  <c r="H5" i="1"/>
  <c r="H10" i="1"/>
  <c r="D10" i="1"/>
  <c r="C10" i="1"/>
  <c r="D11" i="1" l="1"/>
  <c r="C5" i="1"/>
  <c r="G9" i="1"/>
  <c r="F9" i="1"/>
  <c r="G11" i="1"/>
  <c r="E11" i="1"/>
  <c r="C11" i="1"/>
  <c r="G10" i="1"/>
  <c r="E10" i="1"/>
  <c r="G5" i="1"/>
  <c r="F5" i="1"/>
  <c r="E5" i="1"/>
  <c r="B5" i="1"/>
</calcChain>
</file>

<file path=xl/sharedStrings.xml><?xml version="1.0" encoding="utf-8"?>
<sst xmlns="http://schemas.openxmlformats.org/spreadsheetml/2006/main" count="17" uniqueCount="17">
  <si>
    <t>Instructions total</t>
  </si>
  <si>
    <t>Instructions arith</t>
  </si>
  <si>
    <t>HN novec</t>
  </si>
  <si>
    <t>runtime</t>
  </si>
  <si>
    <t>cpi</t>
  </si>
  <si>
    <t>HN SSE</t>
  </si>
  <si>
    <t>FN novec</t>
  </si>
  <si>
    <t>FN SSE</t>
  </si>
  <si>
    <t>FN AVX</t>
  </si>
  <si>
    <t>HN AVX512</t>
  </si>
  <si>
    <t>FN AVX512</t>
  </si>
  <si>
    <t>Instruction vs novec [%]</t>
  </si>
  <si>
    <t>Instructions arith vs novec [%]</t>
  </si>
  <si>
    <t>Instructions vs HN [%]</t>
  </si>
  <si>
    <t>Percentage Arithmetic [%]</t>
  </si>
  <si>
    <t>Vectorization ratio [%]</t>
  </si>
  <si>
    <t>HN AVX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</si>
</sst>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5700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rgb="FF9C5700"/>
      <name val="Calibri"/>
      <family val="2"/>
      <scheme val="minor"/>
    </font>
    <font>
      <b/>
      <sz val="16"/>
      <color theme="1"/>
      <name val="Courier New"/>
      <family val="1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2" borderId="1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3" borderId="1" xfId="2" applyNumberFormat="1" applyFont="1" applyBorder="1" applyAlignment="1">
      <alignment horizontal="center"/>
    </xf>
    <xf numFmtId="0" fontId="5" fillId="4" borderId="1" xfId="3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1" fontId="3" fillId="0" borderId="1" xfId="0" applyNumberFormat="1" applyFont="1" applyBorder="1" applyAlignment="1">
      <alignment horizontal="center"/>
    </xf>
  </cellXfs>
  <cellStyles count="4">
    <cellStyle name="40% - Accent2" xfId="2" builtinId="35"/>
    <cellStyle name="40% - Accent3" xfId="3" builtinId="39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CB111-6A8A-0F44-BFD5-3C2CC34CFDD4}">
  <dimension ref="A1:I13"/>
  <sheetViews>
    <sheetView tabSelected="1" zoomScale="70" zoomScaleNormal="70" workbookViewId="0">
      <selection activeCell="I24" sqref="I24"/>
    </sheetView>
  </sheetViews>
  <sheetFormatPr baseColWidth="10" defaultColWidth="10.6640625" defaultRowHeight="16" x14ac:dyDescent="0.2"/>
  <cols>
    <col min="1" max="1" width="50.5" customWidth="1"/>
    <col min="2" max="9" width="20.83203125" customWidth="1"/>
  </cols>
  <sheetData>
    <row r="1" spans="1:9" ht="24" x14ac:dyDescent="0.3">
      <c r="A1" s="2"/>
      <c r="B1" s="3" t="s">
        <v>2</v>
      </c>
      <c r="C1" s="3" t="s">
        <v>5</v>
      </c>
      <c r="D1" s="3" t="s">
        <v>16</v>
      </c>
      <c r="E1" s="3" t="s">
        <v>9</v>
      </c>
      <c r="F1" s="3" t="s">
        <v>6</v>
      </c>
      <c r="G1" s="3" t="s">
        <v>7</v>
      </c>
      <c r="H1" s="3" t="s">
        <v>8</v>
      </c>
      <c r="I1" s="3" t="s">
        <v>10</v>
      </c>
    </row>
    <row r="2" spans="1:9" ht="24" x14ac:dyDescent="0.3">
      <c r="A2" s="7" t="s">
        <v>0</v>
      </c>
      <c r="B2" s="11">
        <v>21897540000</v>
      </c>
      <c r="C2" s="11">
        <v>27665170000</v>
      </c>
      <c r="D2" s="11">
        <v>28423980000</v>
      </c>
      <c r="E2" s="11">
        <v>5071760000</v>
      </c>
      <c r="F2" s="11">
        <v>34628430000</v>
      </c>
      <c r="G2" s="11">
        <v>35307390000</v>
      </c>
      <c r="H2" s="11">
        <v>16622240000</v>
      </c>
      <c r="I2" s="11">
        <v>6439004000</v>
      </c>
    </row>
    <row r="3" spans="1:9" ht="24" x14ac:dyDescent="0.3">
      <c r="A3" s="7" t="s">
        <v>1</v>
      </c>
      <c r="B3" s="11">
        <v>10682030000</v>
      </c>
      <c r="C3" s="11">
        <f>5867155000+401557100</f>
        <v>6268712100</v>
      </c>
      <c r="D3" s="11">
        <f>40107530+1150418000+2868029000</f>
        <v>4058554530</v>
      </c>
      <c r="E3" s="11">
        <f>40109310+2632193000</f>
        <v>2672302310</v>
      </c>
      <c r="F3" s="11">
        <v>18431340000</v>
      </c>
      <c r="G3" s="11">
        <f>10441770000+167071800</f>
        <v>10608841800</v>
      </c>
      <c r="H3" s="11">
        <f>40108030+776474100+5308475000</f>
        <v>6125057130</v>
      </c>
      <c r="I3" s="11">
        <f>65679840+4128818000</f>
        <v>4194497840</v>
      </c>
    </row>
    <row r="4" spans="1:9" ht="24" x14ac:dyDescent="0.3">
      <c r="A4" s="7" t="s">
        <v>15</v>
      </c>
      <c r="B4" s="4">
        <v>0</v>
      </c>
      <c r="C4" s="8">
        <v>93.594300000000004</v>
      </c>
      <c r="D4" s="9">
        <v>71.654499999999999</v>
      </c>
      <c r="E4" s="9">
        <v>98.499099999999999</v>
      </c>
      <c r="F4" s="9">
        <v>0</v>
      </c>
      <c r="G4" s="9">
        <v>98.425200000000004</v>
      </c>
      <c r="H4" s="9">
        <v>87.322999999999993</v>
      </c>
      <c r="I4" s="9">
        <v>98.434100000000001</v>
      </c>
    </row>
    <row r="5" spans="1:9" ht="24" x14ac:dyDescent="0.3">
      <c r="A5" s="7" t="s">
        <v>14</v>
      </c>
      <c r="B5" s="6">
        <f t="shared" ref="B5:H5" si="0">B3/B2*100</f>
        <v>48.781872301637534</v>
      </c>
      <c r="C5" s="6">
        <f t="shared" si="0"/>
        <v>22.659221324141509</v>
      </c>
      <c r="D5" s="6">
        <f t="shared" ref="D5" si="1">D3/D2*100</f>
        <v>14.278628573479155</v>
      </c>
      <c r="E5" s="6">
        <f t="shared" si="0"/>
        <v>52.689841593450794</v>
      </c>
      <c r="F5" s="6">
        <f t="shared" si="0"/>
        <v>53.226034215238748</v>
      </c>
      <c r="G5" s="6">
        <f t="shared" si="0"/>
        <v>30.047085893349806</v>
      </c>
      <c r="H5" s="6">
        <f t="shared" si="0"/>
        <v>36.848566318378268</v>
      </c>
      <c r="I5" s="6">
        <f t="shared" ref="I5" si="2">I3/I2*100</f>
        <v>65.142028798242706</v>
      </c>
    </row>
    <row r="6" spans="1:9" ht="24" x14ac:dyDescent="0.3">
      <c r="A6" s="7" t="s">
        <v>3</v>
      </c>
      <c r="B6" s="5">
        <v>5.8117109999999998</v>
      </c>
      <c r="C6" s="5">
        <v>6.3708999999999998</v>
      </c>
      <c r="D6" s="5">
        <v>6.5898000000000003</v>
      </c>
      <c r="E6" s="5">
        <v>2.4382000000000001</v>
      </c>
      <c r="F6" s="4">
        <v>10.562099999999999</v>
      </c>
      <c r="G6" s="9">
        <v>6.7196999999999996</v>
      </c>
      <c r="H6" s="9">
        <v>3.54589</v>
      </c>
      <c r="I6" s="5">
        <v>1.9349000000000001</v>
      </c>
    </row>
    <row r="7" spans="1:9" ht="24" x14ac:dyDescent="0.3">
      <c r="A7" s="7" t="s">
        <v>4</v>
      </c>
      <c r="B7" s="4">
        <v>0.52949999999999997</v>
      </c>
      <c r="C7" s="4">
        <v>0.45700000000000002</v>
      </c>
      <c r="D7" s="4">
        <v>0.4622</v>
      </c>
      <c r="E7" s="10">
        <v>0.95850000000000002</v>
      </c>
      <c r="F7" s="4">
        <v>0.60550000000000004</v>
      </c>
      <c r="G7" s="4">
        <v>0.37969999999999998</v>
      </c>
      <c r="H7" s="4">
        <v>0.42359999999999998</v>
      </c>
      <c r="I7" s="4">
        <v>0.5958</v>
      </c>
    </row>
    <row r="8" spans="1:9" ht="24" x14ac:dyDescent="0.3">
      <c r="A8" s="7"/>
      <c r="B8" s="4"/>
      <c r="C8" s="4"/>
      <c r="D8" s="4"/>
      <c r="E8" s="4"/>
      <c r="F8" s="4"/>
      <c r="G8" s="4"/>
      <c r="H8" s="4"/>
      <c r="I8" s="4"/>
    </row>
    <row r="9" spans="1:9" ht="24" x14ac:dyDescent="0.3">
      <c r="A9" s="7" t="s">
        <v>13</v>
      </c>
      <c r="B9" s="5"/>
      <c r="C9" s="5"/>
      <c r="D9" s="5"/>
      <c r="E9" s="5"/>
      <c r="F9" s="6">
        <f>100*F2/B2</f>
        <v>158.13844842845361</v>
      </c>
      <c r="G9" s="6">
        <f>100*G2/C2</f>
        <v>127.62397628498216</v>
      </c>
      <c r="H9" s="6">
        <f>100*H2/D2</f>
        <v>58.479635856766009</v>
      </c>
      <c r="I9" s="6">
        <f>100*I2/E2</f>
        <v>126.95797908418379</v>
      </c>
    </row>
    <row r="10" spans="1:9" ht="24" x14ac:dyDescent="0.3">
      <c r="A10" s="7" t="s">
        <v>11</v>
      </c>
      <c r="B10" s="5"/>
      <c r="C10" s="6">
        <f>100*C2/$B$2</f>
        <v>126.33916869200833</v>
      </c>
      <c r="D10" s="6">
        <f>100*D2/$B$2</f>
        <v>129.80444378683632</v>
      </c>
      <c r="E10" s="6">
        <f>100*E2/$B$2</f>
        <v>23.16132314406093</v>
      </c>
      <c r="G10" s="6">
        <f>100*G2/$F$2</f>
        <v>101.96070107712073</v>
      </c>
      <c r="H10" s="6">
        <f>100*H2/$F$2</f>
        <v>48.001714198420203</v>
      </c>
      <c r="I10" s="6">
        <f>100*I2/$F$2</f>
        <v>18.594559441476267</v>
      </c>
    </row>
    <row r="11" spans="1:9" ht="24" x14ac:dyDescent="0.3">
      <c r="A11" s="7" t="s">
        <v>12</v>
      </c>
      <c r="B11" s="5"/>
      <c r="C11" s="6">
        <f>100*C3/$B$3</f>
        <v>58.6846517000982</v>
      </c>
      <c r="D11" s="6">
        <f>100*D3/$B$3</f>
        <v>37.994225161322333</v>
      </c>
      <c r="E11" s="6">
        <f>100*E3/$B$3</f>
        <v>25.016802143412814</v>
      </c>
      <c r="G11" s="6">
        <f>100*G3/$F$3</f>
        <v>57.558711412192494</v>
      </c>
      <c r="H11" s="6">
        <f>100*H3/$F$3</f>
        <v>33.231751625220959</v>
      </c>
      <c r="I11" s="6">
        <f>100*I3/$F$3</f>
        <v>22.757422086511344</v>
      </c>
    </row>
    <row r="12" spans="1:9" x14ac:dyDescent="0.2">
      <c r="B12" s="1"/>
      <c r="C12" s="1"/>
      <c r="D12" s="1"/>
      <c r="E12" s="1"/>
      <c r="F12" s="1"/>
      <c r="G12" s="1"/>
      <c r="H12" s="1"/>
      <c r="I12" s="1"/>
    </row>
    <row r="13" spans="1:9" x14ac:dyDescent="0.2">
      <c r="B13" s="1"/>
      <c r="C13" s="1"/>
      <c r="D13" s="1"/>
      <c r="E13" s="1"/>
      <c r="F13" s="1"/>
      <c r="G13" s="1"/>
      <c r="H13" s="1"/>
      <c r="I13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Eitzinger</dc:creator>
  <cp:lastModifiedBy>Eitzinger, Jan (RRZE)</cp:lastModifiedBy>
  <dcterms:created xsi:type="dcterms:W3CDTF">2020-06-30T05:40:52Z</dcterms:created>
  <dcterms:modified xsi:type="dcterms:W3CDTF">2024-06-17T12:03:19Z</dcterms:modified>
</cp:coreProperties>
</file>